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TRIDENTE BOATS\"/>
    </mc:Choice>
  </mc:AlternateContent>
  <bookViews>
    <workbookView xWindow="0" yWindow="0" windowWidth="28800" windowHeight="12300" tabRatio="500"/>
  </bookViews>
  <sheets>
    <sheet name="TRIDENT 630 OPEN CONFIGURATEUR" sheetId="1" r:id="rId1"/>
  </sheets>
  <calcPr calcId="162913" concurrentCalc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60" i="1" l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7" i="1"/>
  <c r="E99" i="1"/>
  <c r="E100" i="1"/>
  <c r="E101" i="1"/>
</calcChain>
</file>

<file path=xl/sharedStrings.xml><?xml version="1.0" encoding="utf-8"?>
<sst xmlns="http://schemas.openxmlformats.org/spreadsheetml/2006/main" count="109" uniqueCount="108">
  <si>
    <t>TRIDENT 630 OPEN</t>
  </si>
  <si>
    <t>CONFIGURATEUR / DEVIS ESTIMATIF</t>
  </si>
  <si>
    <t>CARACTÉRISTIQUE TECHNIQUE</t>
  </si>
  <si>
    <r>
      <rPr>
        <sz val="12"/>
        <color rgb="FF000000"/>
        <rFont val="Arial CE"/>
        <family val="2"/>
        <charset val="238"/>
      </rPr>
      <t xml:space="preserve">Chantier : </t>
    </r>
    <r>
      <rPr>
        <b/>
        <sz val="12"/>
        <color rgb="FF000000"/>
        <rFont val="Arial CE"/>
        <family val="2"/>
        <charset val="238"/>
      </rPr>
      <t>TRIDENT BOATS</t>
    </r>
  </si>
  <si>
    <r>
      <rPr>
        <sz val="12"/>
        <color rgb="FF000000"/>
        <rFont val="Arial CE"/>
        <family val="2"/>
        <charset val="238"/>
      </rPr>
      <t xml:space="preserve">Type : </t>
    </r>
    <r>
      <rPr>
        <b/>
        <sz val="12"/>
        <color rgb="FF000000"/>
        <rFont val="Arial CE"/>
        <charset val="1"/>
      </rPr>
      <t>bateau moteur,</t>
    </r>
    <r>
      <rPr>
        <sz val="12"/>
        <color rgb="FF000000"/>
        <rFont val="Arial CE"/>
        <family val="2"/>
        <charset val="238"/>
      </rPr>
      <t xml:space="preserve"> </t>
    </r>
    <r>
      <rPr>
        <b/>
        <sz val="12"/>
        <color rgb="FF000000"/>
        <rFont val="Arial CE"/>
        <family val="2"/>
        <charset val="238"/>
      </rPr>
      <t>transportable</t>
    </r>
  </si>
  <si>
    <r>
      <rPr>
        <sz val="12"/>
        <color rgb="FF000000"/>
        <rFont val="Arial CE"/>
        <family val="2"/>
        <charset val="238"/>
      </rPr>
      <t xml:space="preserve">Longueur de la coque : </t>
    </r>
    <r>
      <rPr>
        <b/>
        <sz val="12"/>
        <color rgb="FF000000"/>
        <rFont val="Arial CE"/>
        <charset val="1"/>
      </rPr>
      <t>6</t>
    </r>
    <r>
      <rPr>
        <b/>
        <sz val="12"/>
        <color rgb="FF000000"/>
        <rFont val="Arial CE"/>
        <family val="2"/>
        <charset val="238"/>
      </rPr>
      <t>,30m</t>
    </r>
  </si>
  <si>
    <r>
      <rPr>
        <sz val="12"/>
        <color rgb="FF000000"/>
        <rFont val="Arial CE"/>
        <family val="2"/>
        <charset val="238"/>
      </rPr>
      <t xml:space="preserve">Largeur : </t>
    </r>
    <r>
      <rPr>
        <b/>
        <sz val="12"/>
        <color rgb="FF000000"/>
        <rFont val="Arial CE"/>
        <family val="2"/>
        <charset val="238"/>
      </rPr>
      <t>2,40m</t>
    </r>
  </si>
  <si>
    <r>
      <rPr>
        <sz val="12"/>
        <color rgb="FF000000"/>
        <rFont val="Arial CE"/>
        <family val="2"/>
        <charset val="238"/>
      </rPr>
      <t xml:space="preserve">Tirant d'eau : </t>
    </r>
    <r>
      <rPr>
        <b/>
        <sz val="12"/>
        <color rgb="FF000000"/>
        <rFont val="Arial CE"/>
        <family val="2"/>
        <charset val="238"/>
      </rPr>
      <t>0,45m</t>
    </r>
  </si>
  <si>
    <r>
      <rPr>
        <sz val="12"/>
        <color rgb="FF000000"/>
        <rFont val="Arial CE"/>
        <family val="2"/>
        <charset val="238"/>
      </rPr>
      <t xml:space="preserve">Poids : env. </t>
    </r>
    <r>
      <rPr>
        <b/>
        <sz val="12"/>
        <color rgb="FF000000"/>
        <rFont val="Arial CE"/>
        <charset val="1"/>
      </rPr>
      <t>8</t>
    </r>
    <r>
      <rPr>
        <b/>
        <sz val="12"/>
        <color rgb="FF000000"/>
        <rFont val="Arial CE"/>
        <family val="2"/>
        <charset val="238"/>
      </rPr>
      <t>00kg</t>
    </r>
  </si>
  <si>
    <r>
      <rPr>
        <sz val="12"/>
        <color rgb="FF000000"/>
        <rFont val="Arial CE"/>
        <family val="2"/>
        <charset val="238"/>
      </rPr>
      <t xml:space="preserve">Couchages : </t>
    </r>
    <r>
      <rPr>
        <b/>
        <sz val="12"/>
        <color rgb="FF000000"/>
        <rFont val="Arial CE"/>
        <family val="2"/>
        <charset val="238"/>
      </rPr>
      <t>6</t>
    </r>
  </si>
  <si>
    <r>
      <rPr>
        <sz val="12"/>
        <color rgb="FF000000"/>
        <rFont val="Arial CE"/>
        <family val="2"/>
        <charset val="238"/>
      </rPr>
      <t xml:space="preserve">Catégorie CE : </t>
    </r>
    <r>
      <rPr>
        <b/>
        <sz val="12"/>
        <color rgb="FF000000"/>
        <rFont val="Arial CE"/>
        <family val="2"/>
        <charset val="238"/>
      </rPr>
      <t>C</t>
    </r>
  </si>
  <si>
    <r>
      <rPr>
        <sz val="12"/>
        <color rgb="FF000000"/>
        <rFont val="Arial CE"/>
        <family val="2"/>
        <charset val="238"/>
      </rPr>
      <t xml:space="preserve">Équipage max. : </t>
    </r>
    <r>
      <rPr>
        <b/>
        <sz val="12"/>
        <color rgb="FF000000"/>
        <rFont val="Arial CE"/>
        <charset val="1"/>
      </rPr>
      <t>6</t>
    </r>
  </si>
  <si>
    <r>
      <rPr>
        <sz val="12"/>
        <color rgb="FF000000"/>
        <rFont val="Arial CE"/>
        <family val="2"/>
        <charset val="238"/>
      </rPr>
      <t xml:space="preserve">Moteur in-bord: </t>
    </r>
    <r>
      <rPr>
        <b/>
        <sz val="12"/>
        <color rgb="FF000000"/>
        <rFont val="Arial CE"/>
        <family val="2"/>
        <charset val="238"/>
      </rPr>
      <t>non</t>
    </r>
  </si>
  <si>
    <r>
      <rPr>
        <sz val="12"/>
        <color rgb="FF000000"/>
        <rFont val="Arial CE"/>
        <family val="2"/>
        <charset val="238"/>
      </rPr>
      <t xml:space="preserve">Moteur hors-bord: </t>
    </r>
    <r>
      <rPr>
        <b/>
        <sz val="12"/>
        <color rgb="FF000000"/>
        <rFont val="Arial CE"/>
        <charset val="1"/>
      </rPr>
      <t>150</t>
    </r>
    <r>
      <rPr>
        <b/>
        <sz val="12"/>
        <color rgb="FF000000"/>
        <rFont val="Arial CE"/>
        <family val="2"/>
        <charset val="238"/>
      </rPr>
      <t>CV</t>
    </r>
    <r>
      <rPr>
        <sz val="12"/>
        <color rgb="FF000000"/>
        <rFont val="Arial CE"/>
        <family val="2"/>
        <charset val="238"/>
      </rPr>
      <t xml:space="preserve"> (max.)</t>
    </r>
  </si>
  <si>
    <t xml:space="preserve">  ÉQUIPEMENT STANDARD</t>
  </si>
  <si>
    <t xml:space="preserve">  Couleur du stratifié</t>
  </si>
  <si>
    <t xml:space="preserve">  Blanc</t>
  </si>
  <si>
    <t xml:space="preserve">  Bande latérale - noire</t>
  </si>
  <si>
    <t xml:space="preserve">  Timonerie</t>
  </si>
  <si>
    <t xml:space="preserve">  Pare-brise en plexiglas avec filtre UV</t>
  </si>
  <si>
    <t xml:space="preserve">  Cadre de pare-brise large en acier inoxydable Ø 22</t>
  </si>
  <si>
    <t xml:space="preserve">  Volant STANDARD</t>
  </si>
  <si>
    <t xml:space="preserve">  Petit coffre situé sous le volant</t>
  </si>
  <si>
    <t xml:space="preserve">  2 trappes d'inspection</t>
  </si>
  <si>
    <t xml:space="preserve">  Système de direction mécanique</t>
  </si>
  <si>
    <t xml:space="preserve">  Sellerie</t>
  </si>
  <si>
    <t xml:space="preserve">  Siège de barreur réglable (STANDARD) avec pied télescopique et rail réglable</t>
  </si>
  <si>
    <t xml:space="preserve">  Revêtement nautique de haute qualité, imperméable et résistant aux UV - Vinylpex</t>
  </si>
  <si>
    <t xml:space="preserve">  Pont</t>
  </si>
  <si>
    <t xml:space="preserve">  Bain de soleil</t>
  </si>
  <si>
    <t xml:space="preserve">  Baille à mouillage</t>
  </si>
  <si>
    <t xml:space="preserve">  Mains courantes en acier inoxydable Ø 22 mm à l'arrière, Ø 25 mm à l'avant</t>
  </si>
  <si>
    <t xml:space="preserve">  2 x taquets avant 150 mm</t>
  </si>
  <si>
    <t xml:space="preserve">  2 x taquets de poupe 150 mm</t>
  </si>
  <si>
    <t xml:space="preserve">  Feux de navigation LED rouge et vert</t>
  </si>
  <si>
    <t xml:space="preserve">  Installation électrique (tableau avec fusibles, câbles d'alimentation, barrette de distribution, interrupteur, feu supérieur)</t>
  </si>
  <si>
    <t xml:space="preserve">  Installation de carburant (réservoir de carburant de 108 L, soupape de purge, capteur de niveau de carburant, entrée de carburant en acier inoxydable)</t>
  </si>
  <si>
    <t xml:space="preserve">  Système d'évacuation de l'eau sur le pont</t>
  </si>
  <si>
    <t xml:space="preserve">  Œillets d'amarrage (1 x à l'avant, 2 x à l'arrière)</t>
  </si>
  <si>
    <t xml:space="preserve">  Rouleau galet de guidage d'ancre</t>
  </si>
  <si>
    <t xml:space="preserve">  Coffre à batterie</t>
  </si>
  <si>
    <t xml:space="preserve">  Coffre avec accès au réservoir de carburant</t>
  </si>
  <si>
    <t xml:space="preserve">  Pompe de cale automatique</t>
  </si>
  <si>
    <t xml:space="preserve">  3 porte-gobelets</t>
  </si>
  <si>
    <t xml:space="preserve">  Échelle arrière rabattable à 4 échelons</t>
  </si>
  <si>
    <t xml:space="preserve">  Bande de pare-chocs épaisse et durable (type C) avec extrémités en acier inoxydable</t>
  </si>
  <si>
    <t xml:space="preserve">  Dossier à l'arrière</t>
  </si>
  <si>
    <t xml:space="preserve">  OPTIONS ADDITIONNELLES</t>
  </si>
  <si>
    <t xml:space="preserve">  Couleur du côté autre que le noir</t>
  </si>
  <si>
    <t xml:space="preserve">  Remplacement du volant standard par un volant PREMIUM</t>
  </si>
  <si>
    <t xml:space="preserve">  Siège passager supplémentaire (STANDARD)</t>
  </si>
  <si>
    <t xml:space="preserve">  Siège passager supplémentaire (PREMIUM)</t>
  </si>
  <si>
    <t xml:space="preserve">  Remplacement du siège barreur standard par le siège PREMIUM</t>
  </si>
  <si>
    <t xml:space="preserve">  Glissière pour le siège (vers l'avant et vers l'arrière)</t>
  </si>
  <si>
    <t xml:space="preserve">  Plates-formes de bain avec échelle à 4 marches</t>
  </si>
  <si>
    <t xml:space="preserve">  Teck synthétique pour la planche - VENDECK</t>
  </si>
  <si>
    <t xml:space="preserve">  Teck synthétique pour la plate-forme - VENDECK</t>
  </si>
  <si>
    <t xml:space="preserve">  6 lampes de bord</t>
  </si>
  <si>
    <t xml:space="preserve">  Bimini avec armature en acier inoxydable</t>
  </si>
  <si>
    <t xml:space="preserve">  Taud de soleil (avec bimini)</t>
  </si>
  <si>
    <t xml:space="preserve">  Housse de bateau durable</t>
  </si>
  <si>
    <t xml:space="preserve">  Système de direction hydraulique</t>
  </si>
  <si>
    <t xml:space="preserve">  Table basse</t>
  </si>
  <si>
    <t xml:space="preserve">  Toit rigide (hard top)</t>
  </si>
  <si>
    <t xml:space="preserve">  Douche arrière</t>
  </si>
  <si>
    <t xml:space="preserve">  Éclairage sous-marin</t>
  </si>
  <si>
    <t xml:space="preserve">  4 x rouleaux pour la rampe d'étrave</t>
  </si>
  <si>
    <t xml:space="preserve">  Batterie AGM</t>
  </si>
  <si>
    <t xml:space="preserve">  Sundeck XL</t>
  </si>
  <si>
    <t xml:space="preserve">  Antifouling</t>
  </si>
  <si>
    <t xml:space="preserve">  Guindeau électrique Lewmar 700 avec chaîne</t>
  </si>
  <si>
    <t xml:space="preserve">  Radio STANDARD + 2 haut parleurs</t>
  </si>
  <si>
    <t xml:space="preserve">  Radio PREMIUM + 4 haut parleurs</t>
  </si>
  <si>
    <t xml:space="preserve">  Sondeur Lowrance Hook Reveal 7"</t>
  </si>
  <si>
    <t xml:space="preserve">  Sondeur Simrad 7"</t>
  </si>
  <si>
    <t xml:space="preserve">  Carte électronique pour sondeur </t>
  </si>
  <si>
    <t xml:space="preserve">  Remorque à 1 essieu PTAC 1500kg (charge max. 1150kg)</t>
  </si>
  <si>
    <t xml:space="preserve">  Remorque à 1 essieu PTAC 1800kg (charge max. 1400kg)</t>
  </si>
  <si>
    <t xml:space="preserve">  Remorque à 2 essieux PTAC 2000kg (charge max. 1500kg)</t>
  </si>
  <si>
    <t xml:space="preserve">  Protection pour transport par film thermorétractable </t>
  </si>
  <si>
    <t xml:space="preserve">  Autres :</t>
  </si>
  <si>
    <t>TOTAL OPTIONS ADDITIONNELLES</t>
  </si>
  <si>
    <t>MOTEUR (marque et modèle : ………………………………………… )</t>
  </si>
  <si>
    <t>LIVRAISON à ( code postal : ……….. )</t>
  </si>
  <si>
    <t>TOTAL HT</t>
  </si>
  <si>
    <t>REMISE COMMERCIALE</t>
  </si>
  <si>
    <t>TOTAL APRÈS REMISE</t>
  </si>
  <si>
    <t>TVA</t>
  </si>
  <si>
    <t>TOTAL TTC</t>
  </si>
  <si>
    <t>Valable 31.07.2024</t>
  </si>
  <si>
    <r>
      <rPr>
        <sz val="12"/>
        <rFont val="Arial CE"/>
        <family val="2"/>
        <charset val="238"/>
      </rP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</si>
  <si>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</si>
  <si>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30% à la commande</t>
  </si>
  <si>
    <t>30% à la réception de la coque</t>
  </si>
  <si>
    <t>Solde avant la livraison</t>
  </si>
  <si>
    <t>Financement par Crédit ou LOA possible (sous condition d'obtention du financement)</t>
  </si>
  <si>
    <t>(*) Le prix du transport est une estimation. Le prix définitif sera communiqué 30 jours avant la livraison.</t>
  </si>
  <si>
    <t>(**) Une remise commerciale de 15% est accordée en échange de l'utilisation du bateau à des fins promotionnelles pendant 6 mois à compter de la livraison.</t>
  </si>
  <si>
    <t>CONTACT</t>
  </si>
  <si>
    <r>
      <rPr>
        <sz val="12"/>
        <rFont val="Arial CE"/>
        <charset val="1"/>
      </rPr>
      <t>Daniel Popis - ,,PLFR YACHT-BROKER,, distributeur exclusif</t>
    </r>
    <r>
      <rPr>
        <b/>
        <sz val="12"/>
        <rFont val="Arial CE"/>
        <charset val="1"/>
      </rPr>
      <t xml:space="preserve"> TRIDENT BOATS</t>
    </r>
    <r>
      <rPr>
        <sz val="12"/>
        <rFont val="Arial CE"/>
        <charset val="1"/>
      </rPr>
      <t xml:space="preserve"> en France</t>
    </r>
  </si>
  <si>
    <t>19, Rue Jeanne D'Arc</t>
  </si>
  <si>
    <t>77100 Meaux</t>
  </si>
  <si>
    <t>Tél: 09 53 31 13 82 / 06 52 12 36 96</t>
  </si>
  <si>
    <t>Site: www.yacht-broker.fr</t>
  </si>
  <si>
    <t>E-mail: contact@yacht-broker.fr</t>
  </si>
  <si>
    <t>SIRET: 52011333300022</t>
  </si>
  <si>
    <t>https://www.trident-boats.fr/trident-630-open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</si>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</sst>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zł&quot;_-;\-* #,##0.00&quot; zł&quot;_-;_-* \-??&quot; zł&quot;_-;_-@_-"/>
    <numFmt numFmtId="165" formatCode="_-* #,##0.00\ [$€-40C]_-;\-* #,##0.00\ [$€-40C]_-;_-* \-??\ [$€-40C]_-;_-@_-"/>
    <numFmt numFmtId="166" formatCode="[$€-2]\ #,##0.00"/>
  </numFmts>
  <fonts count="25"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charset val="1"/>
    </font>
    <font>
      <b/>
      <sz val="12"/>
      <name val="Arial CE"/>
      <charset val="1"/>
    </font>
    <font>
      <b/>
      <sz val="14"/>
      <name val="Arial CE"/>
      <charset val="1"/>
    </font>
    <font>
      <sz val="12"/>
      <color rgb="FF000000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sz val="12"/>
      <color rgb="FF000000"/>
      <name val="Arial CE"/>
      <charset val="1"/>
    </font>
    <font>
      <b/>
      <sz val="14"/>
      <color rgb="FF000000"/>
      <name val="Arial CE"/>
      <charset val="1"/>
    </font>
    <font>
      <sz val="14"/>
      <color rgb="FF000000"/>
      <name val="Arial CE"/>
      <charset val="1"/>
    </font>
    <font>
      <sz val="12"/>
      <color rgb="FF000000"/>
      <name val="Arial CE"/>
      <charset val="1"/>
    </font>
    <font>
      <sz val="10"/>
      <name val="Arial"/>
      <charset val="238"/>
    </font>
    <font>
      <b/>
      <sz val="14"/>
      <name val="Arial"/>
      <family val="2"/>
      <charset val="1"/>
    </font>
    <font>
      <sz val="14"/>
      <name val="Arial CE"/>
      <family val="2"/>
      <charset val="238"/>
    </font>
    <font>
      <sz val="14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4"/>
      <color theme="1"/>
      <name val="Arial"/>
      <family val="2"/>
      <charset val="1"/>
    </font>
    <font>
      <sz val="14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1"/>
    </font>
    <font>
      <i/>
      <sz val="8"/>
      <name val="Arial CE"/>
      <charset val="1"/>
    </font>
    <font>
      <sz val="12"/>
      <name val="Arial CE"/>
      <charset val="1"/>
    </font>
    <font>
      <sz val="10"/>
      <color rgb="FF0000FF"/>
      <name val="Arial CE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7">
    <xf numFmtId="0" fontId="0" fillId="0" borderId="0" xfId="0"/>
    <xf numFmtId="0" fontId="22" fillId="0" borderId="11" xfId="0" applyFont="1" applyBorder="1" applyAlignment="1" applyProtection="1">
      <alignment horizontal="left" vertical="center" wrapText="1"/>
    </xf>
    <xf numFmtId="0" fontId="21" fillId="0" borderId="11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1" xfId="0" applyFont="1" applyBorder="1" applyAlignment="1" applyProtection="1"/>
    <xf numFmtId="0" fontId="1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5" fillId="0" borderId="4" xfId="0" applyFont="1" applyBorder="1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5" xfId="0" applyBorder="1" applyAlignment="1" applyProtection="1"/>
    <xf numFmtId="0" fontId="5" fillId="0" borderId="6" xfId="0" applyFont="1" applyBorder="1" applyAlignment="1" applyProtection="1"/>
    <xf numFmtId="0" fontId="1" fillId="0" borderId="7" xfId="0" applyFont="1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9" fillId="0" borderId="4" xfId="0" applyFont="1" applyBorder="1" applyAlignment="1" applyProtection="1">
      <alignment horizontal="left" vertical="center"/>
    </xf>
    <xf numFmtId="0" fontId="0" fillId="0" borderId="10" xfId="0" applyBorder="1" applyAlignment="1" applyProtection="1"/>
    <xf numFmtId="0" fontId="10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/>
    <xf numFmtId="165" fontId="12" fillId="0" borderId="11" xfId="1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/>
    <xf numFmtId="166" fontId="15" fillId="0" borderId="11" xfId="0" applyNumberFormat="1" applyFont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5" fontId="13" fillId="0" borderId="11" xfId="0" applyNumberFormat="1" applyFont="1" applyBorder="1" applyAlignment="1" applyProtection="1">
      <alignment vertical="center"/>
    </xf>
    <xf numFmtId="0" fontId="13" fillId="0" borderId="0" xfId="0" applyFont="1" applyAlignment="1" applyProtection="1"/>
    <xf numFmtId="0" fontId="16" fillId="0" borderId="11" xfId="0" applyFont="1" applyBorder="1" applyAlignment="1" applyProtection="1">
      <alignment wrapText="1"/>
    </xf>
    <xf numFmtId="166" fontId="15" fillId="0" borderId="12" xfId="0" applyNumberFormat="1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vertical="center" wrapText="1"/>
    </xf>
    <xf numFmtId="166" fontId="15" fillId="0" borderId="2" xfId="0" applyNumberFormat="1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wrapText="1"/>
    </xf>
    <xf numFmtId="166" fontId="18" fillId="0" borderId="11" xfId="0" applyNumberFormat="1" applyFont="1" applyBorder="1" applyAlignment="1" applyProtection="1">
      <alignment horizontal="center" vertical="center"/>
    </xf>
    <xf numFmtId="166" fontId="18" fillId="0" borderId="7" xfId="0" applyNumberFormat="1" applyFont="1" applyBorder="1" applyAlignment="1" applyProtection="1">
      <alignment horizontal="center" vertical="center"/>
    </xf>
    <xf numFmtId="166" fontId="18" fillId="0" borderId="12" xfId="0" applyNumberFormat="1" applyFont="1" applyBorder="1" applyAlignment="1" applyProtection="1">
      <alignment horizontal="center" vertical="center"/>
    </xf>
    <xf numFmtId="0" fontId="17" fillId="0" borderId="11" xfId="0" applyFont="1" applyBorder="1" applyAlignment="1" applyProtection="1"/>
    <xf numFmtId="0" fontId="0" fillId="0" borderId="11" xfId="0" applyBorder="1" applyAlignment="1" applyProtection="1">
      <alignment horizontal="center" vertical="center"/>
    </xf>
    <xf numFmtId="165" fontId="4" fillId="0" borderId="11" xfId="0" applyNumberFormat="1" applyFont="1" applyBorder="1" applyAlignment="1" applyProtection="1">
      <alignment vertical="center"/>
    </xf>
    <xf numFmtId="165" fontId="19" fillId="0" borderId="11" xfId="0" applyNumberFormat="1" applyFont="1" applyBorder="1" applyAlignment="1" applyProtection="1">
      <alignment vertical="center"/>
    </xf>
    <xf numFmtId="0" fontId="1" fillId="0" borderId="11" xfId="0" applyFont="1" applyBorder="1" applyAlignment="1" applyProtection="1"/>
    <xf numFmtId="0" fontId="20" fillId="0" borderId="0" xfId="0" applyFont="1" applyAlignment="1" applyProtection="1"/>
    <xf numFmtId="0" fontId="0" fillId="0" borderId="0" xfId="0" applyAlignment="1" applyProtection="1">
      <alignment horizontal="left"/>
    </xf>
    <xf numFmtId="0" fontId="1" fillId="0" borderId="9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10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21" fillId="0" borderId="11" xfId="0" applyFont="1" applyBorder="1" applyAlignment="1" applyProtection="1">
      <alignment vertical="center"/>
    </xf>
    <xf numFmtId="0" fontId="23" fillId="0" borderId="0" xfId="0" applyFont="1" applyAlignment="1" applyProtection="1"/>
    <xf numFmtId="0" fontId="24" fillId="0" borderId="0" xfId="0" applyFont="1" applyAlignment="1" applyProtection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5097240</xdr:colOff>
      <xdr:row>45</xdr:row>
      <xdr:rowOff>0</xdr:rowOff>
    </xdr:from>
    <xdr:to>
      <xdr:col>2</xdr:col>
      <xdr:colOff>564120</xdr:colOff>
      <xdr:row>49</xdr:row>
      <xdr:rowOff>118241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86274" y="10707414"/>
          <a:ext cx="1326398" cy="12743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4491720</xdr:colOff>
      <xdr:row>82</xdr:row>
      <xdr:rowOff>136440</xdr:rowOff>
    </xdr:from>
    <xdr:to>
      <xdr:col>1</xdr:col>
      <xdr:colOff>5483160</xdr:colOff>
      <xdr:row>85</xdr:row>
      <xdr:rowOff>240480</xdr:rowOff>
    </xdr:to>
    <xdr:pic>
      <xdr:nvPicPr>
        <xdr:cNvPr id="3" name="Imag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93400" y="20730600"/>
          <a:ext cx="991440" cy="84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533160</xdr:colOff>
      <xdr:row>115</xdr:row>
      <xdr:rowOff>38160</xdr:rowOff>
    </xdr:from>
    <xdr:to>
      <xdr:col>4</xdr:col>
      <xdr:colOff>705960</xdr:colOff>
      <xdr:row>122</xdr:row>
      <xdr:rowOff>132480</xdr:rowOff>
    </xdr:to>
    <xdr:pic>
      <xdr:nvPicPr>
        <xdr:cNvPr id="4" name="Image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026840" y="28096200"/>
          <a:ext cx="1590480" cy="1437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3765960</xdr:colOff>
      <xdr:row>20</xdr:row>
      <xdr:rowOff>147960</xdr:rowOff>
    </xdr:from>
    <xdr:to>
      <xdr:col>1</xdr:col>
      <xdr:colOff>5854545</xdr:colOff>
      <xdr:row>24</xdr:row>
      <xdr:rowOff>21600</xdr:rowOff>
    </xdr:to>
    <xdr:pic>
      <xdr:nvPicPr>
        <xdr:cNvPr id="5" name="Imag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67640" y="4348440"/>
          <a:ext cx="2345760" cy="856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908280</xdr:colOff>
      <xdr:row>1</xdr:row>
      <xdr:rowOff>68040</xdr:rowOff>
    </xdr:from>
    <xdr:to>
      <xdr:col>4</xdr:col>
      <xdr:colOff>1263600</xdr:colOff>
      <xdr:row>3</xdr:row>
      <xdr:rowOff>181440</xdr:rowOff>
    </xdr:to>
    <xdr:pic>
      <xdr:nvPicPr>
        <xdr:cNvPr id="6" name="Image 17"/>
        <xdr:cNvPicPr/>
      </xdr:nvPicPr>
      <xdr:blipFill>
        <a:blip xmlns:r="http://schemas.openxmlformats.org/officeDocument/2006/relationships" r:embed="rId2"/>
        <a:stretch/>
      </xdr:blipFill>
      <xdr:spPr>
        <a:xfrm>
          <a:off x="7401960" y="258480"/>
          <a:ext cx="177300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2196720</xdr:colOff>
      <xdr:row>9</xdr:row>
      <xdr:rowOff>102240</xdr:rowOff>
    </xdr:from>
    <xdr:to>
      <xdr:col>1</xdr:col>
      <xdr:colOff>3183120</xdr:colOff>
      <xdr:row>13</xdr:row>
      <xdr:rowOff>186840</xdr:rowOff>
    </xdr:to>
    <xdr:pic>
      <xdr:nvPicPr>
        <xdr:cNvPr id="7" name="Image 16"/>
        <xdr:cNvPicPr/>
      </xdr:nvPicPr>
      <xdr:blipFill>
        <a:blip xmlns:r="http://schemas.openxmlformats.org/officeDocument/2006/relationships" r:embed="rId1"/>
        <a:stretch/>
      </xdr:blipFill>
      <xdr:spPr>
        <a:xfrm>
          <a:off x="2498400" y="2086560"/>
          <a:ext cx="986400" cy="884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4039920</xdr:colOff>
      <xdr:row>69</xdr:row>
      <xdr:rowOff>122760</xdr:rowOff>
    </xdr:from>
    <xdr:to>
      <xdr:col>1</xdr:col>
      <xdr:colOff>5775120</xdr:colOff>
      <xdr:row>72</xdr:row>
      <xdr:rowOff>18000</xdr:rowOff>
    </xdr:to>
    <xdr:pic>
      <xdr:nvPicPr>
        <xdr:cNvPr id="8" name="Image 20"/>
        <xdr:cNvPicPr/>
      </xdr:nvPicPr>
      <xdr:blipFill>
        <a:blip xmlns:r="http://schemas.openxmlformats.org/officeDocument/2006/relationships" r:embed="rId2"/>
        <a:stretch/>
      </xdr:blipFill>
      <xdr:spPr>
        <a:xfrm>
          <a:off x="4341600" y="17497800"/>
          <a:ext cx="1735200" cy="637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211320</xdr:colOff>
      <xdr:row>106</xdr:row>
      <xdr:rowOff>162000</xdr:rowOff>
    </xdr:from>
    <xdr:to>
      <xdr:col>4</xdr:col>
      <xdr:colOff>1128960</xdr:colOff>
      <xdr:row>110</xdr:row>
      <xdr:rowOff>162000</xdr:rowOff>
    </xdr:to>
    <xdr:pic>
      <xdr:nvPicPr>
        <xdr:cNvPr id="9" name="Image 21"/>
        <xdr:cNvPicPr/>
      </xdr:nvPicPr>
      <xdr:blipFill>
        <a:blip xmlns:r="http://schemas.openxmlformats.org/officeDocument/2006/relationships" r:embed="rId2"/>
        <a:stretch/>
      </xdr:blipFill>
      <xdr:spPr>
        <a:xfrm>
          <a:off x="6705000" y="26296200"/>
          <a:ext cx="2335320" cy="86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3355200</xdr:colOff>
      <xdr:row>6</xdr:row>
      <xdr:rowOff>65160</xdr:rowOff>
    </xdr:from>
    <xdr:to>
      <xdr:col>4</xdr:col>
      <xdr:colOff>1059480</xdr:colOff>
      <xdr:row>16</xdr:row>
      <xdr:rowOff>132480</xdr:rowOff>
    </xdr:to>
    <xdr:pic>
      <xdr:nvPicPr>
        <xdr:cNvPr id="10" name="Image 2"/>
        <xdr:cNvPicPr/>
      </xdr:nvPicPr>
      <xdr:blipFill>
        <a:blip xmlns:r="http://schemas.openxmlformats.org/officeDocument/2006/relationships" r:embed="rId3"/>
        <a:srcRect l="7625" t="16609" r="6214" b="21365"/>
        <a:stretch/>
      </xdr:blipFill>
      <xdr:spPr>
        <a:xfrm>
          <a:off x="3656880" y="1433520"/>
          <a:ext cx="5313960" cy="2083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6"/>
  <sheetViews>
    <sheetView tabSelected="1" view="pageBreakPreview" topLeftCell="A44" zoomScale="145" zoomScaleNormal="145" zoomScaleSheetLayoutView="145" zoomScalePageLayoutView="115" workbookViewId="0">
      <selection activeCell="D60" sqref="D60"/>
    </sheetView>
  </sheetViews>
  <sheetFormatPr baseColWidth="10" defaultColWidth="9.140625" defaultRowHeight="15"/>
  <cols>
    <col min="1" max="1" width="4.28515625" style="13" customWidth="1"/>
    <col min="2" max="2" width="87.85546875" style="14" customWidth="1"/>
    <col min="3" max="3" width="15.140625" style="15" customWidth="1"/>
    <col min="4" max="4" width="5" style="14" customWidth="1"/>
    <col min="5" max="5" width="20.28515625" style="14" customWidth="1"/>
  </cols>
  <sheetData>
    <row r="2" spans="1:5" ht="26.25">
      <c r="B2" s="16" t="s">
        <v>0</v>
      </c>
    </row>
    <row r="3" spans="1:5" s="18" customFormat="1" ht="15.75">
      <c r="A3" s="17"/>
      <c r="B3" s="18" t="s">
        <v>1</v>
      </c>
    </row>
    <row r="4" spans="1:5" s="18" customFormat="1" ht="15.75">
      <c r="A4" s="17"/>
      <c r="B4" s="66" t="s">
        <v>106</v>
      </c>
    </row>
    <row r="5" spans="1:5" s="18" customFormat="1" ht="15.75">
      <c r="A5" s="17"/>
    </row>
    <row r="6" spans="1:5" ht="18">
      <c r="B6" s="19" t="s">
        <v>2</v>
      </c>
    </row>
    <row r="7" spans="1:5" ht="15.75">
      <c r="B7" s="20" t="s">
        <v>3</v>
      </c>
      <c r="C7" s="21"/>
      <c r="D7" s="22"/>
      <c r="E7" s="23"/>
    </row>
    <row r="8" spans="1:5" ht="15.75">
      <c r="B8" s="24" t="s">
        <v>4</v>
      </c>
      <c r="C8" s="25"/>
      <c r="D8" s="26"/>
      <c r="E8" s="27"/>
    </row>
    <row r="9" spans="1:5" ht="15.75">
      <c r="B9" s="24" t="s">
        <v>5</v>
      </c>
      <c r="C9" s="25"/>
      <c r="D9" s="26"/>
      <c r="E9" s="27"/>
    </row>
    <row r="10" spans="1:5" ht="15.75">
      <c r="B10" s="24" t="s">
        <v>6</v>
      </c>
      <c r="C10" s="25"/>
      <c r="D10" s="26"/>
      <c r="E10" s="27"/>
    </row>
    <row r="11" spans="1:5" ht="15.75">
      <c r="B11" s="24" t="s">
        <v>7</v>
      </c>
      <c r="C11" s="25"/>
      <c r="D11" s="26"/>
      <c r="E11" s="27"/>
    </row>
    <row r="12" spans="1:5" ht="15.75">
      <c r="B12" s="24" t="s">
        <v>8</v>
      </c>
      <c r="C12" s="25"/>
      <c r="D12" s="26"/>
      <c r="E12" s="27"/>
    </row>
    <row r="13" spans="1:5" ht="15.75">
      <c r="B13" s="24" t="s">
        <v>9</v>
      </c>
      <c r="C13" s="25"/>
      <c r="D13" s="26"/>
      <c r="E13" s="27"/>
    </row>
    <row r="14" spans="1:5" ht="15.75">
      <c r="B14" s="24" t="s">
        <v>10</v>
      </c>
      <c r="C14" s="25"/>
      <c r="D14" s="26"/>
      <c r="E14" s="27"/>
    </row>
    <row r="15" spans="1:5" ht="15.75">
      <c r="B15" s="24" t="s">
        <v>11</v>
      </c>
      <c r="C15" s="25"/>
      <c r="D15" s="26"/>
      <c r="E15" s="27"/>
    </row>
    <row r="16" spans="1:5" ht="15.75">
      <c r="B16" s="24" t="s">
        <v>12</v>
      </c>
      <c r="C16" s="25"/>
      <c r="D16" s="26"/>
      <c r="E16" s="27"/>
    </row>
    <row r="17" spans="2:5" ht="15.75">
      <c r="B17" s="28" t="s">
        <v>13</v>
      </c>
      <c r="C17" s="29"/>
      <c r="D17" s="30"/>
      <c r="E17" s="31"/>
    </row>
    <row r="20" spans="2:5" ht="17.25" customHeight="1">
      <c r="B20" s="12" t="s">
        <v>14</v>
      </c>
      <c r="C20" s="12"/>
      <c r="D20" s="12"/>
    </row>
    <row r="21" spans="2:5" ht="18">
      <c r="B21" s="11" t="s">
        <v>15</v>
      </c>
      <c r="C21" s="11"/>
      <c r="D21" s="11"/>
      <c r="E21" s="32"/>
    </row>
    <row r="22" spans="2:5" ht="18">
      <c r="B22" s="10" t="s">
        <v>16</v>
      </c>
      <c r="C22" s="10"/>
      <c r="D22" s="10"/>
      <c r="E22" s="34"/>
    </row>
    <row r="23" spans="2:5" ht="18">
      <c r="B23" s="10" t="s">
        <v>17</v>
      </c>
      <c r="C23" s="10"/>
      <c r="D23" s="10"/>
      <c r="E23" s="34"/>
    </row>
    <row r="24" spans="2:5" ht="18">
      <c r="B24" s="10"/>
      <c r="C24" s="10"/>
      <c r="D24" s="10"/>
      <c r="E24" s="34"/>
    </row>
    <row r="25" spans="2:5" ht="18">
      <c r="B25" s="9" t="s">
        <v>18</v>
      </c>
      <c r="C25" s="9"/>
      <c r="D25" s="9"/>
      <c r="E25" s="34"/>
    </row>
    <row r="26" spans="2:5" ht="18">
      <c r="B26" s="10" t="s">
        <v>19</v>
      </c>
      <c r="C26" s="10"/>
      <c r="D26" s="10"/>
      <c r="E26" s="34"/>
    </row>
    <row r="27" spans="2:5" ht="18">
      <c r="B27" s="10" t="s">
        <v>20</v>
      </c>
      <c r="C27" s="10"/>
      <c r="D27" s="10"/>
      <c r="E27" s="34"/>
    </row>
    <row r="28" spans="2:5" ht="18">
      <c r="B28" s="10" t="s">
        <v>21</v>
      </c>
      <c r="C28" s="10"/>
      <c r="D28" s="10"/>
      <c r="E28" s="34"/>
    </row>
    <row r="29" spans="2:5" ht="18">
      <c r="B29" s="10" t="s">
        <v>22</v>
      </c>
      <c r="C29" s="10"/>
      <c r="D29" s="10"/>
      <c r="E29" s="34"/>
    </row>
    <row r="30" spans="2:5" ht="18">
      <c r="B30" s="10" t="s">
        <v>23</v>
      </c>
      <c r="C30" s="10"/>
      <c r="D30" s="10"/>
      <c r="E30" s="34"/>
    </row>
    <row r="31" spans="2:5" ht="18">
      <c r="B31" s="10" t="s">
        <v>24</v>
      </c>
      <c r="C31" s="10"/>
      <c r="D31" s="10"/>
      <c r="E31" s="34"/>
    </row>
    <row r="32" spans="2:5" ht="18">
      <c r="B32" s="10"/>
      <c r="C32" s="10"/>
      <c r="D32" s="10"/>
      <c r="E32" s="34"/>
    </row>
    <row r="33" spans="2:5" ht="18.75" customHeight="1">
      <c r="B33" s="9" t="s">
        <v>25</v>
      </c>
      <c r="C33" s="9"/>
      <c r="D33" s="9"/>
      <c r="E33" s="34"/>
    </row>
    <row r="34" spans="2:5" ht="18">
      <c r="B34" s="10" t="s">
        <v>26</v>
      </c>
      <c r="C34" s="10"/>
      <c r="D34" s="10"/>
      <c r="E34" s="34"/>
    </row>
    <row r="35" spans="2:5" ht="18">
      <c r="B35" s="10" t="s">
        <v>27</v>
      </c>
      <c r="C35" s="10"/>
      <c r="D35" s="10"/>
      <c r="E35" s="34"/>
    </row>
    <row r="36" spans="2:5" ht="20.85" customHeight="1">
      <c r="B36" s="10"/>
      <c r="C36" s="10"/>
      <c r="D36" s="10"/>
      <c r="E36" s="34"/>
    </row>
    <row r="37" spans="2:5" ht="20.85" customHeight="1">
      <c r="B37" s="9" t="s">
        <v>28</v>
      </c>
      <c r="C37" s="9"/>
      <c r="D37" s="9"/>
      <c r="E37" s="34"/>
    </row>
    <row r="38" spans="2:5" ht="23.45" customHeight="1">
      <c r="B38" s="10" t="s">
        <v>29</v>
      </c>
      <c r="C38" s="10"/>
      <c r="D38" s="10"/>
      <c r="E38" s="34"/>
    </row>
    <row r="39" spans="2:5" ht="23.45" customHeight="1">
      <c r="B39" s="10" t="s">
        <v>30</v>
      </c>
      <c r="C39" s="10"/>
      <c r="D39" s="10"/>
      <c r="E39" s="34"/>
    </row>
    <row r="40" spans="2:5" ht="23.45" customHeight="1">
      <c r="B40" s="10" t="s">
        <v>31</v>
      </c>
      <c r="C40" s="10"/>
      <c r="D40" s="10"/>
      <c r="E40" s="34"/>
    </row>
    <row r="41" spans="2:5" ht="23.45" customHeight="1">
      <c r="B41" s="10" t="s">
        <v>32</v>
      </c>
      <c r="C41" s="10"/>
      <c r="D41" s="10"/>
      <c r="E41" s="34"/>
    </row>
    <row r="42" spans="2:5" ht="23.45" customHeight="1">
      <c r="B42" s="8" t="s">
        <v>33</v>
      </c>
      <c r="C42" s="8"/>
      <c r="D42" s="8"/>
      <c r="E42" s="34"/>
    </row>
    <row r="43" spans="2:5" ht="23.45" customHeight="1">
      <c r="B43" s="8" t="s">
        <v>34</v>
      </c>
      <c r="C43" s="8"/>
      <c r="D43" s="8"/>
      <c r="E43" s="34"/>
    </row>
    <row r="44" spans="2:5" ht="33.75" customHeight="1">
      <c r="B44" s="8" t="s">
        <v>35</v>
      </c>
      <c r="C44" s="8"/>
      <c r="D44" s="8"/>
      <c r="E44" s="34"/>
    </row>
    <row r="45" spans="2:5" ht="33.75" customHeight="1">
      <c r="B45" s="8" t="s">
        <v>36</v>
      </c>
      <c r="C45" s="8"/>
      <c r="D45" s="8"/>
      <c r="E45" s="34"/>
    </row>
    <row r="46" spans="2:5" ht="22.7" customHeight="1">
      <c r="B46" s="10" t="s">
        <v>37</v>
      </c>
      <c r="C46" s="10"/>
      <c r="D46" s="10"/>
      <c r="E46" s="34"/>
    </row>
    <row r="47" spans="2:5" ht="22.7" customHeight="1">
      <c r="B47" s="10" t="s">
        <v>38</v>
      </c>
      <c r="C47" s="10"/>
      <c r="D47" s="10"/>
      <c r="E47" s="34"/>
    </row>
    <row r="48" spans="2:5" ht="22.7" customHeight="1">
      <c r="B48" s="10" t="s">
        <v>39</v>
      </c>
      <c r="C48" s="10"/>
      <c r="D48" s="10"/>
      <c r="E48" s="34"/>
    </row>
    <row r="49" spans="1:5" ht="22.7" customHeight="1">
      <c r="B49" s="10" t="s">
        <v>40</v>
      </c>
      <c r="C49" s="10"/>
      <c r="D49" s="10"/>
      <c r="E49" s="34"/>
    </row>
    <row r="50" spans="1:5" ht="22.7" customHeight="1">
      <c r="B50" s="10" t="s">
        <v>41</v>
      </c>
      <c r="C50" s="10"/>
      <c r="D50" s="10"/>
      <c r="E50" s="34"/>
    </row>
    <row r="51" spans="1:5" ht="22.7" customHeight="1">
      <c r="B51" s="10" t="s">
        <v>42</v>
      </c>
      <c r="C51" s="10"/>
      <c r="D51" s="10"/>
      <c r="E51" s="34"/>
    </row>
    <row r="52" spans="1:5" ht="22.7" customHeight="1">
      <c r="B52" s="10" t="s">
        <v>43</v>
      </c>
      <c r="C52" s="10"/>
      <c r="D52" s="10"/>
      <c r="E52" s="34"/>
    </row>
    <row r="53" spans="1:5" ht="22.7" customHeight="1">
      <c r="B53" s="10" t="s">
        <v>44</v>
      </c>
      <c r="C53" s="10"/>
      <c r="D53" s="10"/>
      <c r="E53" s="34"/>
    </row>
    <row r="54" spans="1:5" ht="22.7" customHeight="1">
      <c r="B54" s="10" t="s">
        <v>45</v>
      </c>
      <c r="C54" s="10"/>
      <c r="D54" s="10"/>
      <c r="E54" s="34"/>
    </row>
    <row r="55" spans="1:5" ht="22.7" customHeight="1">
      <c r="B55" s="10" t="s">
        <v>44</v>
      </c>
      <c r="C55" s="10"/>
      <c r="D55" s="10"/>
      <c r="E55" s="34"/>
    </row>
    <row r="56" spans="1:5" ht="22.7" customHeight="1">
      <c r="B56" s="33" t="s">
        <v>46</v>
      </c>
      <c r="C56" s="35"/>
      <c r="D56" s="36"/>
      <c r="E56" s="34"/>
    </row>
    <row r="57" spans="1:5" ht="21.75" customHeight="1">
      <c r="B57" s="7"/>
      <c r="C57" s="7"/>
      <c r="D57" s="7"/>
      <c r="E57" s="37">
        <v>20400</v>
      </c>
    </row>
    <row r="59" spans="1:5" ht="17.25" customHeight="1">
      <c r="B59" s="38" t="s">
        <v>47</v>
      </c>
    </row>
    <row r="60" spans="1:5" s="44" customFormat="1" ht="19.5" customHeight="1">
      <c r="A60" s="39">
        <v>1</v>
      </c>
      <c r="B60" s="40" t="s">
        <v>48</v>
      </c>
      <c r="C60" s="41">
        <v>320</v>
      </c>
      <c r="D60" s="42">
        <v>0</v>
      </c>
      <c r="E60" s="43">
        <f t="shared" ref="E60:E92" si="0">C60*D60</f>
        <v>0</v>
      </c>
    </row>
    <row r="61" spans="1:5" s="44" customFormat="1" ht="19.5" customHeight="1">
      <c r="A61" s="39">
        <v>2</v>
      </c>
      <c r="B61" s="45" t="s">
        <v>49</v>
      </c>
      <c r="C61" s="46">
        <v>150</v>
      </c>
      <c r="D61" s="42">
        <v>0</v>
      </c>
      <c r="E61" s="43">
        <f t="shared" si="0"/>
        <v>0</v>
      </c>
    </row>
    <row r="62" spans="1:5" s="44" customFormat="1" ht="19.5" customHeight="1">
      <c r="A62" s="39">
        <v>3</v>
      </c>
      <c r="B62" s="45" t="s">
        <v>50</v>
      </c>
      <c r="C62" s="46">
        <v>650</v>
      </c>
      <c r="D62" s="42">
        <v>0</v>
      </c>
      <c r="E62" s="43">
        <f t="shared" si="0"/>
        <v>0</v>
      </c>
    </row>
    <row r="63" spans="1:5" s="44" customFormat="1" ht="19.5" customHeight="1">
      <c r="A63" s="39">
        <v>4</v>
      </c>
      <c r="B63" s="45" t="s">
        <v>51</v>
      </c>
      <c r="C63" s="46">
        <v>800</v>
      </c>
      <c r="D63" s="42">
        <v>0</v>
      </c>
      <c r="E63" s="43">
        <f t="shared" si="0"/>
        <v>0</v>
      </c>
    </row>
    <row r="64" spans="1:5" s="44" customFormat="1" ht="19.5" customHeight="1">
      <c r="A64" s="39">
        <v>5</v>
      </c>
      <c r="B64" s="47" t="s">
        <v>52</v>
      </c>
      <c r="C64" s="46">
        <v>150</v>
      </c>
      <c r="D64" s="42">
        <v>0</v>
      </c>
      <c r="E64" s="43">
        <f t="shared" si="0"/>
        <v>0</v>
      </c>
    </row>
    <row r="65" spans="1:5" s="44" customFormat="1" ht="19.5" customHeight="1">
      <c r="A65" s="39">
        <v>6</v>
      </c>
      <c r="B65" s="45" t="s">
        <v>53</v>
      </c>
      <c r="C65" s="46">
        <v>220</v>
      </c>
      <c r="D65" s="42">
        <v>0</v>
      </c>
      <c r="E65" s="43">
        <f t="shared" si="0"/>
        <v>0</v>
      </c>
    </row>
    <row r="66" spans="1:5" s="44" customFormat="1" ht="19.5" customHeight="1">
      <c r="A66" s="39">
        <v>7</v>
      </c>
      <c r="B66" s="47" t="s">
        <v>54</v>
      </c>
      <c r="C66" s="46">
        <v>910</v>
      </c>
      <c r="D66" s="42">
        <v>0</v>
      </c>
      <c r="E66" s="43">
        <f t="shared" si="0"/>
        <v>0</v>
      </c>
    </row>
    <row r="67" spans="1:5" s="44" customFormat="1" ht="19.5" customHeight="1">
      <c r="A67" s="39">
        <v>8</v>
      </c>
      <c r="B67" s="47" t="s">
        <v>55</v>
      </c>
      <c r="C67" s="46">
        <v>1940</v>
      </c>
      <c r="D67" s="42">
        <v>0</v>
      </c>
      <c r="E67" s="43">
        <f t="shared" si="0"/>
        <v>0</v>
      </c>
    </row>
    <row r="68" spans="1:5" s="44" customFormat="1" ht="19.5" customHeight="1">
      <c r="A68" s="39">
        <v>9</v>
      </c>
      <c r="B68" s="47" t="s">
        <v>56</v>
      </c>
      <c r="C68" s="46">
        <v>310</v>
      </c>
      <c r="D68" s="42">
        <v>0</v>
      </c>
      <c r="E68" s="43">
        <f t="shared" si="0"/>
        <v>0</v>
      </c>
    </row>
    <row r="69" spans="1:5" s="44" customFormat="1" ht="19.5" customHeight="1">
      <c r="A69" s="39">
        <v>10</v>
      </c>
      <c r="B69" s="47" t="s">
        <v>57</v>
      </c>
      <c r="C69" s="46">
        <v>320</v>
      </c>
      <c r="D69" s="42">
        <v>0</v>
      </c>
      <c r="E69" s="43">
        <f t="shared" si="0"/>
        <v>0</v>
      </c>
    </row>
    <row r="70" spans="1:5" s="44" customFormat="1" ht="19.5" customHeight="1">
      <c r="A70" s="39">
        <v>11</v>
      </c>
      <c r="B70" s="45" t="s">
        <v>58</v>
      </c>
      <c r="C70" s="46">
        <v>1200</v>
      </c>
      <c r="D70" s="42">
        <v>0</v>
      </c>
      <c r="E70" s="43">
        <f t="shared" si="0"/>
        <v>0</v>
      </c>
    </row>
    <row r="71" spans="1:5" s="44" customFormat="1" ht="19.5" customHeight="1">
      <c r="A71" s="39">
        <v>12</v>
      </c>
      <c r="B71" s="45" t="s">
        <v>59</v>
      </c>
      <c r="C71" s="46">
        <v>2390</v>
      </c>
      <c r="D71" s="42">
        <v>0</v>
      </c>
      <c r="E71" s="43">
        <f t="shared" si="0"/>
        <v>0</v>
      </c>
    </row>
    <row r="72" spans="1:5" s="44" customFormat="1" ht="19.5" customHeight="1">
      <c r="A72" s="39">
        <v>13</v>
      </c>
      <c r="B72" s="45" t="s">
        <v>60</v>
      </c>
      <c r="C72" s="46">
        <v>1850</v>
      </c>
      <c r="D72" s="42">
        <v>0</v>
      </c>
      <c r="E72" s="43">
        <f t="shared" si="0"/>
        <v>0</v>
      </c>
    </row>
    <row r="73" spans="1:5" s="44" customFormat="1" ht="19.5" customHeight="1">
      <c r="A73" s="39">
        <v>14</v>
      </c>
      <c r="B73" s="45" t="s">
        <v>61</v>
      </c>
      <c r="C73" s="46">
        <v>1450</v>
      </c>
      <c r="D73" s="42">
        <v>0</v>
      </c>
      <c r="E73" s="43">
        <f t="shared" si="0"/>
        <v>0</v>
      </c>
    </row>
    <row r="74" spans="1:5" s="44" customFormat="1" ht="19.5" customHeight="1">
      <c r="A74" s="39">
        <v>15</v>
      </c>
      <c r="B74" s="40" t="s">
        <v>62</v>
      </c>
      <c r="C74" s="46">
        <v>290</v>
      </c>
      <c r="D74" s="42">
        <v>0</v>
      </c>
      <c r="E74" s="43">
        <f t="shared" si="0"/>
        <v>0</v>
      </c>
    </row>
    <row r="75" spans="1:5" s="44" customFormat="1" ht="19.5" customHeight="1">
      <c r="A75" s="39">
        <v>16</v>
      </c>
      <c r="B75" s="45" t="s">
        <v>63</v>
      </c>
      <c r="C75" s="46">
        <v>2200</v>
      </c>
      <c r="D75" s="42">
        <v>0</v>
      </c>
      <c r="E75" s="43">
        <f t="shared" si="0"/>
        <v>0</v>
      </c>
    </row>
    <row r="76" spans="1:5" s="44" customFormat="1" ht="19.5" customHeight="1">
      <c r="A76" s="39">
        <v>17</v>
      </c>
      <c r="B76" s="45" t="s">
        <v>64</v>
      </c>
      <c r="C76" s="46">
        <v>530</v>
      </c>
      <c r="D76" s="42">
        <v>0</v>
      </c>
      <c r="E76" s="43">
        <f t="shared" si="0"/>
        <v>0</v>
      </c>
    </row>
    <row r="77" spans="1:5" s="44" customFormat="1" ht="19.5" customHeight="1">
      <c r="A77" s="39">
        <v>18</v>
      </c>
      <c r="B77" s="45" t="s">
        <v>65</v>
      </c>
      <c r="C77" s="46">
        <v>450</v>
      </c>
      <c r="D77" s="42">
        <v>0</v>
      </c>
      <c r="E77" s="43">
        <f t="shared" si="0"/>
        <v>0</v>
      </c>
    </row>
    <row r="78" spans="1:5" s="44" customFormat="1" ht="19.5" customHeight="1">
      <c r="A78" s="39">
        <v>19</v>
      </c>
      <c r="B78" s="40" t="s">
        <v>66</v>
      </c>
      <c r="C78" s="46">
        <v>160</v>
      </c>
      <c r="D78" s="42">
        <v>0</v>
      </c>
      <c r="E78" s="43">
        <f t="shared" si="0"/>
        <v>0</v>
      </c>
    </row>
    <row r="79" spans="1:5" s="44" customFormat="1" ht="19.5" customHeight="1">
      <c r="A79" s="39">
        <v>20</v>
      </c>
      <c r="B79" s="45" t="s">
        <v>67</v>
      </c>
      <c r="C79" s="48">
        <v>320</v>
      </c>
      <c r="D79" s="42">
        <v>0</v>
      </c>
      <c r="E79" s="43">
        <f t="shared" si="0"/>
        <v>0</v>
      </c>
    </row>
    <row r="80" spans="1:5" s="44" customFormat="1" ht="19.5" customHeight="1">
      <c r="A80" s="39">
        <v>22</v>
      </c>
      <c r="B80" s="49" t="s">
        <v>68</v>
      </c>
      <c r="C80" s="46">
        <v>290</v>
      </c>
      <c r="D80" s="42">
        <v>0</v>
      </c>
      <c r="E80" s="43">
        <f t="shared" si="0"/>
        <v>0</v>
      </c>
    </row>
    <row r="81" spans="1:5" s="44" customFormat="1" ht="19.5" customHeight="1">
      <c r="A81" s="39">
        <v>23</v>
      </c>
      <c r="B81" s="45" t="s">
        <v>69</v>
      </c>
      <c r="C81" s="46">
        <v>990</v>
      </c>
      <c r="D81" s="42">
        <v>0</v>
      </c>
      <c r="E81" s="43">
        <f t="shared" si="0"/>
        <v>0</v>
      </c>
    </row>
    <row r="82" spans="1:5" s="44" customFormat="1" ht="19.5" customHeight="1">
      <c r="A82" s="39">
        <v>24</v>
      </c>
      <c r="B82" s="45" t="s">
        <v>70</v>
      </c>
      <c r="C82" s="41">
        <v>1790</v>
      </c>
      <c r="D82" s="42">
        <v>0</v>
      </c>
      <c r="E82" s="43">
        <f t="shared" si="0"/>
        <v>0</v>
      </c>
    </row>
    <row r="83" spans="1:5" s="44" customFormat="1" ht="19.5" customHeight="1">
      <c r="A83" s="39">
        <v>25</v>
      </c>
      <c r="B83" s="45" t="s">
        <v>71</v>
      </c>
      <c r="C83" s="50">
        <v>820</v>
      </c>
      <c r="D83" s="42">
        <v>0</v>
      </c>
      <c r="E83" s="43">
        <f t="shared" si="0"/>
        <v>0</v>
      </c>
    </row>
    <row r="84" spans="1:5" s="44" customFormat="1" ht="19.5" customHeight="1">
      <c r="A84" s="39">
        <v>26</v>
      </c>
      <c r="B84" s="45" t="s">
        <v>72</v>
      </c>
      <c r="C84" s="51">
        <v>1200</v>
      </c>
      <c r="D84" s="42">
        <v>0</v>
      </c>
      <c r="E84" s="43">
        <f t="shared" si="0"/>
        <v>0</v>
      </c>
    </row>
    <row r="85" spans="1:5" s="44" customFormat="1" ht="19.5" customHeight="1">
      <c r="A85" s="39">
        <v>27</v>
      </c>
      <c r="B85" s="40" t="s">
        <v>73</v>
      </c>
      <c r="C85" s="52">
        <v>690</v>
      </c>
      <c r="D85" s="42">
        <v>0</v>
      </c>
      <c r="E85" s="43">
        <f t="shared" si="0"/>
        <v>0</v>
      </c>
    </row>
    <row r="86" spans="1:5" s="44" customFormat="1" ht="19.5" customHeight="1">
      <c r="A86" s="39">
        <v>28</v>
      </c>
      <c r="B86" s="40" t="s">
        <v>74</v>
      </c>
      <c r="C86" s="50">
        <v>1700</v>
      </c>
      <c r="D86" s="42">
        <v>0</v>
      </c>
      <c r="E86" s="43">
        <f t="shared" si="0"/>
        <v>0</v>
      </c>
    </row>
    <row r="87" spans="1:5" s="44" customFormat="1" ht="19.5" customHeight="1">
      <c r="A87" s="39">
        <v>29</v>
      </c>
      <c r="B87" s="40" t="s">
        <v>75</v>
      </c>
      <c r="C87" s="50">
        <v>240</v>
      </c>
      <c r="D87" s="42">
        <v>0</v>
      </c>
      <c r="E87" s="43">
        <f t="shared" si="0"/>
        <v>0</v>
      </c>
    </row>
    <row r="88" spans="1:5" s="44" customFormat="1" ht="19.5" customHeight="1">
      <c r="A88" s="39">
        <v>30</v>
      </c>
      <c r="B88" s="53" t="s">
        <v>76</v>
      </c>
      <c r="C88" s="50">
        <v>2800</v>
      </c>
      <c r="D88" s="42">
        <v>0</v>
      </c>
      <c r="E88" s="43">
        <f t="shared" si="0"/>
        <v>0</v>
      </c>
    </row>
    <row r="89" spans="1:5" s="44" customFormat="1" ht="19.5" customHeight="1">
      <c r="A89" s="39">
        <v>31</v>
      </c>
      <c r="B89" s="53" t="s">
        <v>77</v>
      </c>
      <c r="C89" s="50">
        <v>3100</v>
      </c>
      <c r="D89" s="42">
        <v>0</v>
      </c>
      <c r="E89" s="43">
        <f t="shared" si="0"/>
        <v>0</v>
      </c>
    </row>
    <row r="90" spans="1:5" s="44" customFormat="1" ht="19.5" customHeight="1">
      <c r="A90" s="39">
        <v>32</v>
      </c>
      <c r="B90" s="53" t="s">
        <v>78</v>
      </c>
      <c r="C90" s="50">
        <v>4000</v>
      </c>
      <c r="D90" s="42">
        <v>0</v>
      </c>
      <c r="E90" s="43">
        <f t="shared" si="0"/>
        <v>0</v>
      </c>
    </row>
    <row r="91" spans="1:5" s="44" customFormat="1" ht="19.5" customHeight="1">
      <c r="A91" s="39">
        <v>33</v>
      </c>
      <c r="B91" s="53" t="s">
        <v>79</v>
      </c>
      <c r="C91" s="50">
        <v>420</v>
      </c>
      <c r="D91" s="42">
        <v>0</v>
      </c>
      <c r="E91" s="43">
        <f t="shared" si="0"/>
        <v>0</v>
      </c>
    </row>
    <row r="92" spans="1:5" s="44" customFormat="1" ht="19.5" customHeight="1">
      <c r="A92" s="39">
        <v>34</v>
      </c>
      <c r="B92" s="53" t="s">
        <v>80</v>
      </c>
      <c r="C92" s="50">
        <v>0</v>
      </c>
      <c r="D92" s="42">
        <v>0</v>
      </c>
      <c r="E92" s="43">
        <f t="shared" si="0"/>
        <v>0</v>
      </c>
    </row>
    <row r="93" spans="1:5" ht="18.75" customHeight="1">
      <c r="A93" s="54"/>
      <c r="B93" s="6" t="s">
        <v>81</v>
      </c>
      <c r="C93" s="6"/>
      <c r="D93" s="6"/>
      <c r="E93" s="55">
        <f>SUM(E60:E92)</f>
        <v>0</v>
      </c>
    </row>
    <row r="94" spans="1:5" ht="12" customHeight="1">
      <c r="A94" s="5"/>
      <c r="B94" s="5"/>
      <c r="C94" s="5"/>
      <c r="D94" s="5"/>
      <c r="E94" s="5"/>
    </row>
    <row r="95" spans="1:5" ht="20.100000000000001" customHeight="1">
      <c r="A95" s="54"/>
      <c r="B95" s="6" t="s">
        <v>82</v>
      </c>
      <c r="C95" s="6"/>
      <c r="D95" s="6"/>
      <c r="E95" s="43">
        <v>0</v>
      </c>
    </row>
    <row r="96" spans="1:5" ht="20.100000000000001" customHeight="1">
      <c r="A96" s="54"/>
      <c r="B96" s="6" t="s">
        <v>83</v>
      </c>
      <c r="C96" s="6"/>
      <c r="D96" s="6"/>
      <c r="E96" s="43">
        <v>0</v>
      </c>
    </row>
    <row r="97" spans="1:5" ht="18.75" customHeight="1">
      <c r="A97" s="54"/>
      <c r="B97" s="4" t="s">
        <v>84</v>
      </c>
      <c r="C97" s="4"/>
      <c r="D97" s="4"/>
      <c r="E97" s="43">
        <f>E57+E93+E96</f>
        <v>20400</v>
      </c>
    </row>
    <row r="98" spans="1:5" ht="18.75" customHeight="1">
      <c r="A98" s="54"/>
      <c r="B98" s="4" t="s">
        <v>85</v>
      </c>
      <c r="C98" s="4"/>
      <c r="D98" s="4"/>
      <c r="E98" s="43">
        <v>0</v>
      </c>
    </row>
    <row r="99" spans="1:5" ht="18.75" customHeight="1">
      <c r="A99" s="54"/>
      <c r="B99" s="4" t="s">
        <v>86</v>
      </c>
      <c r="C99" s="4"/>
      <c r="D99" s="4"/>
      <c r="E99" s="43">
        <f>E97-E98</f>
        <v>20400</v>
      </c>
    </row>
    <row r="100" spans="1:5" ht="18.75" customHeight="1">
      <c r="A100" s="54"/>
      <c r="B100" s="4" t="s">
        <v>87</v>
      </c>
      <c r="C100" s="4"/>
      <c r="D100" s="4"/>
      <c r="E100" s="43">
        <f>E99*0.2</f>
        <v>4080</v>
      </c>
    </row>
    <row r="101" spans="1:5" ht="18.75" customHeight="1">
      <c r="A101" s="54"/>
      <c r="B101" s="3" t="s">
        <v>88</v>
      </c>
      <c r="C101" s="3"/>
      <c r="D101" s="3"/>
      <c r="E101" s="56">
        <f>E99+E100</f>
        <v>24480</v>
      </c>
    </row>
    <row r="102" spans="1:5">
      <c r="B102" s="14" t="s">
        <v>89</v>
      </c>
    </row>
    <row r="105" spans="1:5" ht="15.75">
      <c r="B105" s="57" t="s">
        <v>90</v>
      </c>
    </row>
    <row r="106" spans="1:5" ht="15.75">
      <c r="B106" s="58" t="s">
        <v>91</v>
      </c>
    </row>
    <row r="107" spans="1:5" s="59" customFormat="1" ht="16.5" customHeight="1">
      <c r="B107" s="60" t="s">
        <v>92</v>
      </c>
      <c r="C107" s="61"/>
    </row>
    <row r="108" spans="1:5" s="59" customFormat="1" ht="16.5" customHeight="1">
      <c r="B108" s="62" t="s">
        <v>93</v>
      </c>
      <c r="C108" s="61"/>
    </row>
    <row r="109" spans="1:5" s="59" customFormat="1" ht="16.5" customHeight="1">
      <c r="B109" s="63" t="s">
        <v>94</v>
      </c>
      <c r="C109" s="61"/>
    </row>
    <row r="110" spans="1:5" ht="18.75" customHeight="1">
      <c r="B110" s="64" t="s">
        <v>95</v>
      </c>
    </row>
    <row r="111" spans="1:5" ht="18.75" customHeight="1">
      <c r="B111" s="64" t="s">
        <v>96</v>
      </c>
    </row>
    <row r="112" spans="1:5" ht="21" customHeight="1">
      <c r="B112" s="2" t="s">
        <v>97</v>
      </c>
    </row>
    <row r="113" spans="2:2">
      <c r="B113" s="2"/>
    </row>
    <row r="114" spans="2:2" ht="14.25" customHeight="1">
      <c r="B114" s="1" t="s">
        <v>107</v>
      </c>
    </row>
    <row r="115" spans="2:2" ht="14.25" customHeight="1">
      <c r="B115" s="1"/>
    </row>
    <row r="116" spans="2:2" ht="14.25" customHeight="1">
      <c r="B116" s="1"/>
    </row>
    <row r="119" spans="2:2" ht="15.75">
      <c r="B119" s="18" t="s">
        <v>98</v>
      </c>
    </row>
    <row r="120" spans="2:2" ht="15.75">
      <c r="B120" s="65" t="s">
        <v>99</v>
      </c>
    </row>
    <row r="121" spans="2:2">
      <c r="B121" s="65" t="s">
        <v>100</v>
      </c>
    </row>
    <row r="122" spans="2:2">
      <c r="B122" s="65" t="s">
        <v>101</v>
      </c>
    </row>
    <row r="123" spans="2:2">
      <c r="B123" s="65" t="s">
        <v>102</v>
      </c>
    </row>
    <row r="124" spans="2:2">
      <c r="B124" s="65" t="s">
        <v>103</v>
      </c>
    </row>
    <row r="125" spans="2:2">
      <c r="B125" s="65" t="s">
        <v>104</v>
      </c>
    </row>
    <row r="126" spans="2:2">
      <c r="B126" s="65" t="s">
        <v>105</v>
      </c>
    </row>
  </sheetData>
  <sheetProtection algorithmName="SHA-512" hashValue="J4xNHF/8v23W1Hoxv8/13WLXTyYq22NQU9tVJjJeaQ2L5Atgw474OqNv3mrGneMkxDxTGem2QwN4gJG/kf0VQg==" saltValue="muCQwCAJ6TGr5PeQJvr1mw==" spinCount="100000" sheet="1" objects="1" scenarios="1" selectLockedCells="1"/>
  <mergeCells count="48">
    <mergeCell ref="B101:D101"/>
    <mergeCell ref="B112:B113"/>
    <mergeCell ref="B114:B116"/>
    <mergeCell ref="B96:D96"/>
    <mergeCell ref="B97:D97"/>
    <mergeCell ref="B98:D98"/>
    <mergeCell ref="B99:D99"/>
    <mergeCell ref="B100:D100"/>
    <mergeCell ref="B55:D55"/>
    <mergeCell ref="B57:D57"/>
    <mergeCell ref="B93:D93"/>
    <mergeCell ref="A94:E94"/>
    <mergeCell ref="B95:D95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</mergeCells>
  <pageMargins left="0.75" right="0.75" top="1" bottom="1" header="0.51180555555555596" footer="0.51180555555555596"/>
  <pageSetup paperSize="9" scale="59" orientation="portrait" horizontalDpi="300" verticalDpi="300" r:id="rId1"/>
  <headerFooter>
    <oddHeader>&amp;C&amp;14 08-020
www.yacht-broker.fr</oddHeader>
    <oddFooter>&amp;CWWW.YACHT-BROKER.FR</oddFooter>
  </headerFooter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11094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TRIDENT 630 OPEN CONFIGURATEUR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Utilisateur Windows</cp:lastModifiedBy>
  <cp:revision>5</cp:revision>
  <cp:lastPrinted>2024-06-27T17:08:49Z</cp:lastPrinted>
  <dcterms:created xsi:type="dcterms:W3CDTF">2024-06-15T16:55:09Z</dcterms:created>
  <dcterms:modified xsi:type="dcterms:W3CDTF">2024-11-26T18:14:32Z</dcterms:modified>
  <dc:language>fr-FR</dc:language>
</cp:coreProperties>
</file>